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4" i="1" l="1"/>
  <c r="C71" i="1"/>
  <c r="C68" i="1"/>
  <c r="C67" i="1"/>
  <c r="C61" i="1"/>
  <c r="C60" i="1"/>
  <c r="C44" i="1"/>
  <c r="C40" i="1"/>
  <c r="C20" i="1"/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<sst xmlns="http://schemas.openxmlformats.org/spreadsheetml/2006/main" count="70" uniqueCount="70">
  <si>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</si>
  <si>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</si>
  <si>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</si>
  <si>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</si>
  <si>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</si>
  <si>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</si>
  <si>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</si>
  <si>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</si>
  <si>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</si>
  <si>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</si>
  <si>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</si>
  <si>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</si>
  <si>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</si>
  <si>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</si>
  <si>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</si>
  <si>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</si>
  <si>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</si>
  <si>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</si>
  <si>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</si>
  <si>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</si>
  <si>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</si>
  <si>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</si>
  <si>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</si>
  <si>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</si>
  <si>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</si>
  <si>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</si>
  <si>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</si>
  <si>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</si>
  <si>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</si>
  <si>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</si>
  <si>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</si>
  <si>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</si>
  <si>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</si>
  <si>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</si>
  <si>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04.07.2023.</t>
  </si>
  <si>
    <t>Energenti</t>
  </si>
  <si>
    <t>NIS AD N.Sad</t>
  </si>
  <si>
    <t>Ishrana</t>
  </si>
  <si>
    <t>DIS TODOROVIĆ</t>
  </si>
  <si>
    <t>YUMIS</t>
  </si>
  <si>
    <t>Dakom Doo</t>
  </si>
  <si>
    <t>Mihajlović</t>
  </si>
  <si>
    <t>NBA Patriota DOO</t>
  </si>
  <si>
    <t>PTR Sokopek</t>
  </si>
  <si>
    <t>Mater.i ost.trošk.</t>
  </si>
  <si>
    <t>PD Broker doo Niš</t>
  </si>
  <si>
    <t>Nataly Drogerija TR</t>
  </si>
  <si>
    <t>Medisal d.o.o</t>
  </si>
  <si>
    <t>Grosis</t>
  </si>
  <si>
    <t>Hidroalfa</t>
  </si>
  <si>
    <t>JP Pošta</t>
  </si>
  <si>
    <t>TR"Miletić</t>
  </si>
  <si>
    <t>GDVD NIŠ</t>
  </si>
  <si>
    <t>Medicinski fakultet Niš</t>
  </si>
  <si>
    <t>ZZZR NIŠ</t>
  </si>
  <si>
    <t>PC Games</t>
  </si>
  <si>
    <t>GS EUROGRAF GRKINJA</t>
  </si>
  <si>
    <t>HS COMPUTERS II TR</t>
  </si>
  <si>
    <t>Kovplast</t>
  </si>
  <si>
    <t>MF-naknade</t>
  </si>
  <si>
    <t>Lekovi</t>
  </si>
  <si>
    <t>Medikunion</t>
  </si>
  <si>
    <t>Farmalogist</t>
  </si>
  <si>
    <t>Inopharm</t>
  </si>
  <si>
    <t>Messer tehnogas</t>
  </si>
  <si>
    <t xml:space="preserve">Phoenix </t>
  </si>
  <si>
    <t>Krv</t>
  </si>
  <si>
    <t>Zavod za transfuziju Niš</t>
  </si>
  <si>
    <t>San.i med.pot.mat.</t>
  </si>
  <si>
    <t>Medicina Milošević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</si>
</sst>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д_и_н_._-;\-* #,##0.00\ _д_и_н_._-;_-* &quot;-&quot;??\ _д_и_н_._-;_-@_-"/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7030A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6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0" fillId="0" borderId="1" xfId="0" applyNumberFormat="1" applyFont="1" applyBorder="1" applyAlignment="1">
      <alignment horizontal="right"/>
    </xf>
    <xf numFmtId="168" fontId="8" fillId="2" borderId="1" xfId="0" applyNumberFormat="1" applyFont="1" applyFill="1" applyBorder="1" applyAlignment="1">
      <alignment horizontal="left" vertical="top" wrapText="1"/>
    </xf>
    <xf numFmtId="4" fontId="0" fillId="0" borderId="6" xfId="0" applyNumberFormat="1" applyBorder="1"/>
    <xf numFmtId="167" fontId="0" fillId="0" borderId="0" xfId="0" applyNumberFormat="1" applyFont="1" applyBorder="1" applyAlignment="1">
      <alignment horizontal="right"/>
    </xf>
    <xf numFmtId="4" fontId="0" fillId="0" borderId="0" xfId="0" applyNumberFormat="1" applyBorder="1"/>
    <xf numFmtId="167" fontId="0" fillId="0" borderId="0" xfId="0" applyNumberFormat="1" applyFont="1" applyAlignment="1">
      <alignment horizontal="right"/>
    </xf>
    <xf numFmtId="0" fontId="2" fillId="0" borderId="1" xfId="0" applyFont="1" applyBorder="1" applyAlignment="1"/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/>
    <xf numFmtId="167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/>
    <xf numFmtId="167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/>
    <xf numFmtId="0" fontId="0" fillId="0" borderId="1" xfId="0" applyFont="1" applyBorder="1"/>
    <xf numFmtId="4" fontId="2" fillId="0" borderId="1" xfId="0" applyNumberFormat="1" applyFont="1" applyFill="1" applyBorder="1"/>
    <xf numFmtId="167" fontId="2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17" fillId="0" borderId="0" xfId="0" applyNumberFormat="1" applyFont="1" applyBorder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/>
    <xf numFmtId="4" fontId="9" fillId="0" borderId="1" xfId="0" applyNumberFormat="1" applyFont="1" applyBorder="1"/>
    <xf numFmtId="4" fontId="0" fillId="0" borderId="1" xfId="0" applyNumberFormat="1" applyBorder="1"/>
    <xf numFmtId="43" fontId="0" fillId="0" borderId="1" xfId="2" applyFont="1" applyBorder="1" applyAlignment="1">
      <alignment horizontal="right"/>
    </xf>
    <xf numFmtId="43" fontId="0" fillId="0" borderId="0" xfId="2" applyFont="1" applyBorder="1" applyAlignment="1">
      <alignment horizontal="right"/>
    </xf>
    <xf numFmtId="4" fontId="6" fillId="0" borderId="0" xfId="0" applyNumberFormat="1" applyFont="1"/>
    <xf numFmtId="43" fontId="6" fillId="0" borderId="0" xfId="0" applyNumberFormat="1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6" zoomScale="91" zoomScaleNormal="91" workbookViewId="0">
      <selection activeCell="G68" sqref="G6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3380668.9499999993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1594364.83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4975033.7799999993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1646999.59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1646999.59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3328034.1899999995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77815.92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402250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679639.33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154427.09+234303.81</f>
        <v>388730.9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42403.44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56160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1646999.5899999999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35</v>
      </c>
    </row>
    <row r="35" spans="1:4" x14ac:dyDescent="0.3">
      <c r="B35" s="36" t="s">
        <v>36</v>
      </c>
      <c r="C35" s="37">
        <v>77815.92</v>
      </c>
    </row>
    <row r="36" spans="1:4" x14ac:dyDescent="0.3">
      <c r="C36" s="38">
        <f>SUM(C35:C35)</f>
        <v>77815.92</v>
      </c>
    </row>
    <row r="37" spans="1:4" x14ac:dyDescent="0.3">
      <c r="A37" s="16" t="s">
        <v>37</v>
      </c>
    </row>
    <row r="38" spans="1:4" x14ac:dyDescent="0.3">
      <c r="A38" s="52"/>
      <c r="B38" s="50" t="s">
        <v>38</v>
      </c>
      <c r="C38" s="49">
        <v>77151</v>
      </c>
    </row>
    <row r="39" spans="1:4" x14ac:dyDescent="0.3">
      <c r="A39" s="52"/>
      <c r="B39" s="50" t="s">
        <v>39</v>
      </c>
      <c r="C39" s="49">
        <v>64318.5</v>
      </c>
    </row>
    <row r="40" spans="1:4" x14ac:dyDescent="0.3">
      <c r="A40" s="52"/>
      <c r="B40" s="50" t="s">
        <v>40</v>
      </c>
      <c r="C40" s="49">
        <f>154509.86+37658.4</f>
        <v>192168.25999999998</v>
      </c>
    </row>
    <row r="41" spans="1:4" x14ac:dyDescent="0.3">
      <c r="A41" s="52"/>
      <c r="B41" s="50" t="s">
        <v>41</v>
      </c>
      <c r="C41" s="49">
        <v>24132.240000000002</v>
      </c>
    </row>
    <row r="42" spans="1:4" x14ac:dyDescent="0.3">
      <c r="A42" s="52"/>
      <c r="B42" s="50" t="s">
        <v>42</v>
      </c>
      <c r="C42" s="49">
        <v>16967.5</v>
      </c>
    </row>
    <row r="43" spans="1:4" x14ac:dyDescent="0.3">
      <c r="A43" s="53"/>
      <c r="B43" s="50" t="s">
        <v>43</v>
      </c>
      <c r="C43" s="51">
        <v>27512.5</v>
      </c>
    </row>
    <row r="44" spans="1:4" x14ac:dyDescent="0.3">
      <c r="C44" s="38">
        <f>SUM(C38:C43)</f>
        <v>402250</v>
      </c>
    </row>
    <row r="45" spans="1:4" x14ac:dyDescent="0.3">
      <c r="A45" s="16" t="s">
        <v>44</v>
      </c>
    </row>
    <row r="46" spans="1:4" x14ac:dyDescent="0.3">
      <c r="A46" s="52"/>
      <c r="B46" s="50" t="s">
        <v>45</v>
      </c>
      <c r="C46" s="58">
        <v>49770</v>
      </c>
    </row>
    <row r="47" spans="1:4" x14ac:dyDescent="0.3">
      <c r="A47" s="52"/>
      <c r="B47" s="50" t="s">
        <v>46</v>
      </c>
      <c r="C47" s="58">
        <v>148893.6</v>
      </c>
    </row>
    <row r="48" spans="1:4" x14ac:dyDescent="0.3">
      <c r="A48" s="52"/>
      <c r="B48" s="50" t="s">
        <v>47</v>
      </c>
      <c r="C48" s="58">
        <v>80712</v>
      </c>
    </row>
    <row r="49" spans="1:3" x14ac:dyDescent="0.3">
      <c r="A49" s="52"/>
      <c r="B49" s="50" t="s">
        <v>48</v>
      </c>
      <c r="C49" s="58">
        <v>26640</v>
      </c>
    </row>
    <row r="50" spans="1:3" x14ac:dyDescent="0.3">
      <c r="A50" s="52"/>
      <c r="B50" s="50" t="s">
        <v>49</v>
      </c>
      <c r="C50" s="58">
        <v>243600</v>
      </c>
    </row>
    <row r="51" spans="1:3" x14ac:dyDescent="0.3">
      <c r="A51" s="52"/>
      <c r="B51" s="50" t="s">
        <v>50</v>
      </c>
      <c r="C51" s="58">
        <v>83.42</v>
      </c>
    </row>
    <row r="52" spans="1:3" x14ac:dyDescent="0.3">
      <c r="A52" s="52"/>
      <c r="B52" s="50" t="s">
        <v>51</v>
      </c>
      <c r="C52" s="58">
        <v>14600</v>
      </c>
    </row>
    <row r="53" spans="1:3" x14ac:dyDescent="0.3">
      <c r="A53" s="52"/>
      <c r="B53" s="50" t="s">
        <v>52</v>
      </c>
      <c r="C53" s="58">
        <v>16896</v>
      </c>
    </row>
    <row r="54" spans="1:3" x14ac:dyDescent="0.3">
      <c r="A54" s="56"/>
      <c r="B54" s="50" t="s">
        <v>53</v>
      </c>
      <c r="C54" s="59">
        <v>75000</v>
      </c>
    </row>
    <row r="55" spans="1:3" x14ac:dyDescent="0.3">
      <c r="A55" s="52"/>
      <c r="B55" s="50" t="s">
        <v>54</v>
      </c>
      <c r="C55" s="58">
        <v>3500</v>
      </c>
    </row>
    <row r="56" spans="1:3" x14ac:dyDescent="0.3">
      <c r="A56" s="56"/>
      <c r="B56" s="50" t="s">
        <v>55</v>
      </c>
      <c r="C56" s="59">
        <v>2200.04</v>
      </c>
    </row>
    <row r="57" spans="1:3" x14ac:dyDescent="0.3">
      <c r="A57" s="52"/>
      <c r="B57" s="50" t="s">
        <v>56</v>
      </c>
      <c r="C57" s="58">
        <v>1800</v>
      </c>
    </row>
    <row r="58" spans="1:3" x14ac:dyDescent="0.3">
      <c r="A58" s="52"/>
      <c r="B58" s="50" t="s">
        <v>57</v>
      </c>
      <c r="C58" s="54">
        <v>1899</v>
      </c>
    </row>
    <row r="59" spans="1:3" x14ac:dyDescent="0.3">
      <c r="A59" s="57"/>
      <c r="B59" s="55" t="s">
        <v>58</v>
      </c>
      <c r="C59" s="60">
        <v>6426</v>
      </c>
    </row>
    <row r="60" spans="1:3" x14ac:dyDescent="0.3">
      <c r="A60" s="57"/>
      <c r="B60" s="55" t="s">
        <v>59</v>
      </c>
      <c r="C60" s="60">
        <f>7613.27+6</f>
        <v>7619.27</v>
      </c>
    </row>
    <row r="61" spans="1:3" x14ac:dyDescent="0.3">
      <c r="C61" s="38">
        <f>SUM(C46:C60)</f>
        <v>679639.33000000007</v>
      </c>
    </row>
    <row r="62" spans="1:3" x14ac:dyDescent="0.3">
      <c r="A62" s="16" t="s">
        <v>60</v>
      </c>
    </row>
    <row r="63" spans="1:3" x14ac:dyDescent="0.3">
      <c r="A63" s="65"/>
      <c r="B63" s="69" t="s">
        <v>61</v>
      </c>
      <c r="C63" s="61">
        <v>139012.5</v>
      </c>
    </row>
    <row r="64" spans="1:3" x14ac:dyDescent="0.3">
      <c r="A64" s="66"/>
      <c r="B64" s="63" t="s">
        <v>62</v>
      </c>
      <c r="C64" s="62">
        <v>7041.1</v>
      </c>
    </row>
    <row r="65" spans="1:3" x14ac:dyDescent="0.3">
      <c r="A65" s="66"/>
      <c r="B65" s="63" t="s">
        <v>63</v>
      </c>
      <c r="C65" s="62">
        <v>63338</v>
      </c>
    </row>
    <row r="66" spans="1:3" x14ac:dyDescent="0.3">
      <c r="A66" s="67"/>
      <c r="B66" s="70" t="s">
        <v>65</v>
      </c>
      <c r="C66" s="71">
        <v>24912.21</v>
      </c>
    </row>
    <row r="67" spans="1:3" x14ac:dyDescent="0.3">
      <c r="A67" s="68"/>
      <c r="B67" s="12" t="s">
        <v>64</v>
      </c>
      <c r="C67" s="64">
        <f>46205.5+29939.8+16951.88+31402.14+29927.77</f>
        <v>154427.09</v>
      </c>
    </row>
    <row r="68" spans="1:3" x14ac:dyDescent="0.3">
      <c r="A68" s="1"/>
      <c r="C68" s="38">
        <f>SUM(C63:C67)</f>
        <v>388730.9</v>
      </c>
    </row>
    <row r="69" spans="1:3" x14ac:dyDescent="0.3">
      <c r="A69" s="16" t="s">
        <v>66</v>
      </c>
    </row>
    <row r="70" spans="1:3" x14ac:dyDescent="0.3">
      <c r="B70" s="72" t="s">
        <v>67</v>
      </c>
      <c r="C70" s="62">
        <v>42403.44</v>
      </c>
    </row>
    <row r="71" spans="1:3" x14ac:dyDescent="0.3">
      <c r="C71" s="75">
        <f>SUM(C70)</f>
        <v>42403.44</v>
      </c>
    </row>
    <row r="72" spans="1:3" x14ac:dyDescent="0.3">
      <c r="A72" s="16" t="s">
        <v>68</v>
      </c>
    </row>
    <row r="73" spans="1:3" x14ac:dyDescent="0.3">
      <c r="A73" s="74"/>
      <c r="B73" s="63" t="s">
        <v>69</v>
      </c>
      <c r="C73" s="73">
        <v>56160</v>
      </c>
    </row>
    <row r="74" spans="1:3" x14ac:dyDescent="0.3">
      <c r="C74" s="76">
        <f>SUM(C73)</f>
        <v>56160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2023-07-05T05:52:13Z</dcterms:modified>
</cp:coreProperties>
</file>