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8" i="1" l="1"/>
  <c r="C64" i="1"/>
  <c r="C63" i="1"/>
  <c r="C60" i="1"/>
  <c r="C59" i="1"/>
  <c r="C55" i="1"/>
  <c r="C53" i="1"/>
  <c r="C47" i="1"/>
  <c r="C46" i="1"/>
  <c r="C45" i="1"/>
  <c r="C44" i="1"/>
  <c r="C43" i="1"/>
  <c r="C42" i="1"/>
  <c r="C41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<sst xmlns="http://schemas.openxmlformats.org/spreadsheetml/2006/main" count="63" uniqueCount="63">
  <si>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</si>
  <si>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</si>
  <si>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</si>
  <si>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</si>
  <si>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</si>
  <si>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</si>
  <si>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</si>
  <si>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</si>
  <si>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</si>
  <si>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</si>
  <si>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</si>
  <si>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</si>
  <si>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</si>
  <si>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</si>
  <si>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</si>
  <si>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</si>
  <si>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</si>
  <si>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</si>
  <si>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</si>
  <si>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</si>
  <si>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</si>
  <si>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</si>
  <si>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</si>
  <si>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</si>
  <si>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</si>
  <si>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</si>
  <si>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</si>
  <si>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</si>
  <si>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</si>
  <si>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</si>
  <si>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</si>
  <si>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</si>
  <si>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</si>
  <si>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</si>
  <si>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22.11.2022.</t>
  </si>
  <si>
    <t xml:space="preserve">Prevoz </t>
  </si>
  <si>
    <t>Banbus</t>
  </si>
  <si>
    <t>Energenti</t>
  </si>
  <si>
    <t>NIS AD</t>
  </si>
  <si>
    <t>Ishrana</t>
  </si>
  <si>
    <t>Yumis</t>
  </si>
  <si>
    <t>Dakom</t>
  </si>
  <si>
    <t>Južna pruga</t>
  </si>
  <si>
    <t>Mihajlović</t>
  </si>
  <si>
    <t>PTR Sokopek</t>
  </si>
  <si>
    <t>Milk Hous</t>
  </si>
  <si>
    <t>Materij I ost.trošk.</t>
  </si>
  <si>
    <t>yettel</t>
  </si>
  <si>
    <t>Mfak- Jovan Ranđelović</t>
  </si>
  <si>
    <t>Infolab</t>
  </si>
  <si>
    <t>JP Pošta</t>
  </si>
  <si>
    <t>Floor</t>
  </si>
  <si>
    <t>Papirdol d.o.o</t>
  </si>
  <si>
    <t>PC Games</t>
  </si>
  <si>
    <t>JKP Napredak</t>
  </si>
  <si>
    <t>Kampanja</t>
  </si>
  <si>
    <t>Nataly</t>
  </si>
  <si>
    <t>San.i med.pot.mat.</t>
  </si>
  <si>
    <t>Hemico</t>
  </si>
  <si>
    <t>Eco trade</t>
  </si>
  <si>
    <t>Sinofarm</t>
  </si>
  <si>
    <t>Trivax</t>
  </si>
  <si>
    <t>Farmamedik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</si>
</sst>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1" xfId="0" applyBorder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4" fontId="0" fillId="0" borderId="1" xfId="0" applyNumberFormat="1" applyBorder="1"/>
    <xf numFmtId="4" fontId="0" fillId="0" borderId="0" xfId="0" applyNumberFormat="1" applyBorder="1"/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7" fillId="0" borderId="0" xfId="0" applyFont="1" applyBorder="1" applyAlignment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18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0" fillId="0" borderId="1" xfId="0" applyFont="1" applyFill="1" applyBorder="1"/>
    <xf numFmtId="168" fontId="1" fillId="2" borderId="1" xfId="0" applyNumberFormat="1" applyFont="1" applyFill="1" applyBorder="1" applyAlignment="1">
      <alignment horizontal="left" vertical="top" wrapText="1"/>
    </xf>
    <xf numFmtId="168" fontId="8" fillId="2" borderId="1" xfId="0" applyNumberFormat="1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/>
    <xf numFmtId="167" fontId="1" fillId="0" borderId="1" xfId="0" applyNumberFormat="1" applyFont="1" applyFill="1" applyBorder="1" applyAlignment="1">
      <alignment horizontal="right" vertical="top"/>
    </xf>
    <xf numFmtId="167" fontId="8" fillId="0" borderId="1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0" fontId="0" fillId="0" borderId="1" xfId="0" applyFont="1" applyBorder="1"/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="91" zoomScaleNormal="91" workbookViewId="0">
      <selection activeCell="G37" sqref="G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1628672.4499999986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1384487.05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3013159.4999999986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1271761.24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1271761.24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1741398.2599999986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251900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96296.76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410139.28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182800.2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1271761.24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5" t="s">
        <v>35</v>
      </c>
      <c r="B34" s="1"/>
      <c r="C34" s="1"/>
      <c r="D34" s="36"/>
    </row>
    <row r="35" spans="1:4" ht="17.399999999999999" customHeight="1" x14ac:dyDescent="0.3">
      <c r="A35" s="1"/>
      <c r="B35" s="37" t="s">
        <v>36</v>
      </c>
      <c r="C35" s="42">
        <v>251900</v>
      </c>
      <c r="D35" s="2"/>
    </row>
    <row r="36" spans="1:4" x14ac:dyDescent="0.3">
      <c r="A36" s="1"/>
      <c r="B36" s="1"/>
      <c r="C36" s="43"/>
      <c r="D36" s="2"/>
    </row>
    <row r="37" spans="1:4" x14ac:dyDescent="0.3">
      <c r="A37" s="45" t="s">
        <v>37</v>
      </c>
      <c r="B37" s="1"/>
      <c r="C37" s="43"/>
      <c r="D37" s="2"/>
    </row>
    <row r="38" spans="1:4" x14ac:dyDescent="0.3">
      <c r="A38" s="1"/>
      <c r="B38" s="37" t="s">
        <v>38</v>
      </c>
      <c r="C38" s="58">
        <v>96296.76</v>
      </c>
      <c r="D38" s="2"/>
    </row>
    <row r="39" spans="1:4" x14ac:dyDescent="0.3">
      <c r="A39" s="2"/>
      <c r="B39" s="1"/>
      <c r="C39" s="47"/>
      <c r="D39" s="1"/>
    </row>
    <row r="40" spans="1:4" x14ac:dyDescent="0.3">
      <c r="A40" s="44" t="s">
        <v>39</v>
      </c>
      <c r="B40" s="1"/>
      <c r="C40" s="47"/>
    </row>
    <row r="41" spans="1:4" x14ac:dyDescent="0.3">
      <c r="A41" s="44"/>
      <c r="B41" s="59" t="s">
        <v>40</v>
      </c>
      <c r="C41" s="60">
        <f>17368+16338+20636.4+16806</f>
        <v>71148.399999999994</v>
      </c>
    </row>
    <row r="42" spans="1:4" x14ac:dyDescent="0.3">
      <c r="A42" s="1"/>
      <c r="B42" s="59" t="s">
        <v>41</v>
      </c>
      <c r="C42" s="60">
        <f>27107.41+36132</f>
        <v>63239.41</v>
      </c>
    </row>
    <row r="43" spans="1:4" x14ac:dyDescent="0.3">
      <c r="A43" s="45"/>
      <c r="B43" s="59" t="s">
        <v>42</v>
      </c>
      <c r="C43" s="60">
        <f>17347+11451</f>
        <v>28798</v>
      </c>
    </row>
    <row r="44" spans="1:4" x14ac:dyDescent="0.3">
      <c r="A44" s="46"/>
      <c r="B44" s="59" t="s">
        <v>43</v>
      </c>
      <c r="C44" s="60">
        <f>15444*2+10296</f>
        <v>41184</v>
      </c>
    </row>
    <row r="45" spans="1:4" x14ac:dyDescent="0.3">
      <c r="A45" s="39"/>
      <c r="B45" s="59" t="s">
        <v>44</v>
      </c>
      <c r="C45" s="60">
        <f>67212.19</f>
        <v>67212.19</v>
      </c>
    </row>
    <row r="46" spans="1:4" x14ac:dyDescent="0.3">
      <c r="A46" s="38"/>
      <c r="B46" s="59" t="s">
        <v>45</v>
      </c>
      <c r="C46" s="60">
        <f>28368+30675</f>
        <v>59043</v>
      </c>
    </row>
    <row r="47" spans="1:4" x14ac:dyDescent="0.3">
      <c r="A47" s="38"/>
      <c r="C47" s="61">
        <f>SUM(C41:C46)</f>
        <v>330625</v>
      </c>
    </row>
    <row r="48" spans="1:4" x14ac:dyDescent="0.3">
      <c r="A48" s="40"/>
    </row>
    <row r="49" spans="1:3" ht="27" x14ac:dyDescent="0.3">
      <c r="A49" s="62" t="s">
        <v>46</v>
      </c>
    </row>
    <row r="50" spans="1:3" x14ac:dyDescent="0.3">
      <c r="A50" s="39"/>
      <c r="B50" s="63" t="s">
        <v>47</v>
      </c>
      <c r="C50" s="67">
        <v>20000</v>
      </c>
    </row>
    <row r="51" spans="1:3" x14ac:dyDescent="0.3">
      <c r="A51" s="39"/>
      <c r="B51" s="64" t="s">
        <v>48</v>
      </c>
      <c r="C51" s="68">
        <v>28750</v>
      </c>
    </row>
    <row r="52" spans="1:3" x14ac:dyDescent="0.3">
      <c r="A52" s="40"/>
      <c r="B52" s="65" t="s">
        <v>49</v>
      </c>
      <c r="C52" s="69">
        <v>110400</v>
      </c>
    </row>
    <row r="53" spans="1:3" x14ac:dyDescent="0.3">
      <c r="A53" s="40"/>
      <c r="B53" s="66" t="s">
        <v>50</v>
      </c>
      <c r="C53" s="70">
        <f>15075+582.78+137.94</f>
        <v>15795.720000000001</v>
      </c>
    </row>
    <row r="54" spans="1:3" x14ac:dyDescent="0.3">
      <c r="A54" s="40"/>
      <c r="B54" s="66" t="s">
        <v>51</v>
      </c>
      <c r="C54" s="70">
        <v>5350</v>
      </c>
    </row>
    <row r="55" spans="1:3" x14ac:dyDescent="0.3">
      <c r="A55" s="41"/>
      <c r="B55" s="66" t="s">
        <v>52</v>
      </c>
      <c r="C55" s="70">
        <f>6228+1662+8400+13944</f>
        <v>30234</v>
      </c>
    </row>
    <row r="56" spans="1:3" x14ac:dyDescent="0.3">
      <c r="A56" s="41"/>
      <c r="B56" s="65" t="s">
        <v>53</v>
      </c>
      <c r="C56" s="69">
        <v>1400.02</v>
      </c>
    </row>
    <row r="57" spans="1:3" x14ac:dyDescent="0.3">
      <c r="A57" s="39"/>
      <c r="B57" s="65" t="s">
        <v>54</v>
      </c>
      <c r="C57" s="69">
        <v>117910.34</v>
      </c>
    </row>
    <row r="58" spans="1:3" x14ac:dyDescent="0.3">
      <c r="A58" s="1"/>
      <c r="B58" s="65" t="s">
        <v>55</v>
      </c>
      <c r="C58" s="69">
        <v>996</v>
      </c>
    </row>
    <row r="59" spans="1:3" x14ac:dyDescent="0.3">
      <c r="A59" s="1"/>
      <c r="B59" s="65" t="s">
        <v>56</v>
      </c>
      <c r="C59" s="69">
        <f>41590.8+2100+35612.4</f>
        <v>79303.200000000012</v>
      </c>
    </row>
    <row r="60" spans="1:3" x14ac:dyDescent="0.3">
      <c r="A60" s="1"/>
      <c r="C60" s="61">
        <f>SUM(C50:C59)</f>
        <v>410139.27999999997</v>
      </c>
    </row>
    <row r="61" spans="1:3" x14ac:dyDescent="0.3">
      <c r="A61" s="27"/>
    </row>
    <row r="62" spans="1:3" ht="26.4" x14ac:dyDescent="0.3">
      <c r="A62" s="71" t="s">
        <v>57</v>
      </c>
    </row>
    <row r="63" spans="1:3" x14ac:dyDescent="0.3">
      <c r="A63" s="27"/>
      <c r="B63" s="72" t="s">
        <v>58</v>
      </c>
      <c r="C63" s="58">
        <f>6000+37440+28944+17460</f>
        <v>89844</v>
      </c>
    </row>
    <row r="64" spans="1:3" x14ac:dyDescent="0.3">
      <c r="A64" s="27"/>
      <c r="B64" s="72" t="s">
        <v>59</v>
      </c>
      <c r="C64" s="58">
        <f>48180+1800+14400</f>
        <v>64380</v>
      </c>
    </row>
    <row r="65" spans="1:4" x14ac:dyDescent="0.3">
      <c r="A65" s="27"/>
      <c r="B65" s="72" t="s">
        <v>60</v>
      </c>
      <c r="C65" s="58">
        <v>23067</v>
      </c>
    </row>
    <row r="66" spans="1:4" x14ac:dyDescent="0.3">
      <c r="A66" s="27"/>
      <c r="B66" s="72" t="s">
        <v>61</v>
      </c>
      <c r="C66" s="58">
        <v>5239.2</v>
      </c>
    </row>
    <row r="67" spans="1:4" x14ac:dyDescent="0.3">
      <c r="A67" s="1"/>
      <c r="B67" s="72" t="s">
        <v>62</v>
      </c>
      <c r="C67" s="58">
        <v>270</v>
      </c>
    </row>
    <row r="68" spans="1:4" x14ac:dyDescent="0.3">
      <c r="A68" s="1"/>
      <c r="C68" s="73">
        <f>SUM(C63:C67)</f>
        <v>182800.2</v>
      </c>
    </row>
    <row r="69" spans="1:4" x14ac:dyDescent="0.3">
      <c r="A69" s="1"/>
    </row>
    <row r="70" spans="1:4" x14ac:dyDescent="0.3">
      <c r="A70" s="1"/>
    </row>
    <row r="71" spans="1:4" x14ac:dyDescent="0.3">
      <c r="A71" s="1"/>
    </row>
    <row r="72" spans="1:4" x14ac:dyDescent="0.3">
      <c r="A72" s="1"/>
    </row>
    <row r="73" spans="1:4" x14ac:dyDescent="0.3">
      <c r="A73" s="1"/>
    </row>
    <row r="74" spans="1:4" x14ac:dyDescent="0.3">
      <c r="A74" s="1"/>
    </row>
    <row r="75" spans="1:4" x14ac:dyDescent="0.3">
      <c r="D75" s="1"/>
    </row>
    <row r="76" spans="1:4" x14ac:dyDescent="0.3">
      <c r="D7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2022-11-23T07:08:27Z</dcterms:modified>
</cp:coreProperties>
</file>