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0" i="1" l="1"/>
  <c r="C58" i="1"/>
  <c r="C59" i="1"/>
  <c r="C56" i="1"/>
  <c r="C55" i="1"/>
  <c r="C54" i="1"/>
  <c r="C51" i="1"/>
  <c r="C46" i="1"/>
  <c r="C41" i="1"/>
  <c r="C49" i="1" s="1"/>
  <c r="C19" i="1" l="1"/>
  <c r="C18" i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<sst xmlns="http://schemas.openxmlformats.org/spreadsheetml/2006/main" count="59" uniqueCount="59">
  <si>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</si>
  <si>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</si>
  <si>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</si>
  <si>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</si>
  <si>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</si>
  <si>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</si>
  <si>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</si>
  <si>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</si>
  <si>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</si>
  <si>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</si>
  <si>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</si>
  <si>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</si>
  <si>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</si>
  <si>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</si>
  <si>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</si>
  <si>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</si>
  <si>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</si>
  <si>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</si>
  <si>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</si>
  <si>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</si>
  <si>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</si>
  <si>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</si>
  <si>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</si>
  <si>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</si>
  <si>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</si>
  <si>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</si>
  <si>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</si>
  <si>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</si>
  <si>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</si>
  <si>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</si>
  <si>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</si>
  <si>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</si>
  <si>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</si>
  <si>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</si>
  <si>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</si>
  <si>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</si>
  <si>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20.07.2023.</t>
  </si>
  <si>
    <t>Jubilarne nagrade</t>
  </si>
  <si>
    <t>Zaposleni</t>
  </si>
  <si>
    <t>Med fak.Niš</t>
  </si>
  <si>
    <t>Infolab</t>
  </si>
  <si>
    <t>Telekom</t>
  </si>
  <si>
    <t>JP Pošta</t>
  </si>
  <si>
    <t>JKP Napredak</t>
  </si>
  <si>
    <t>Hidroalfa</t>
  </si>
  <si>
    <t>Yettel</t>
  </si>
  <si>
    <t>Metalac trade</t>
  </si>
  <si>
    <t>Metalimpex doo</t>
  </si>
  <si>
    <t>Nataly Drogerija TR</t>
  </si>
  <si>
    <t>Solidarna pomoć</t>
  </si>
  <si>
    <t>Energenti</t>
  </si>
  <si>
    <t>NIS AD</t>
  </si>
  <si>
    <t>Ishrana</t>
  </si>
  <si>
    <t>Dakom</t>
  </si>
  <si>
    <t>YUMIS</t>
  </si>
  <si>
    <t>DIS TODOROVIĆ</t>
  </si>
  <si>
    <t>PTR Sokopek</t>
  </si>
  <si>
    <t>Mihajlović</t>
  </si>
  <si>
    <t>NBA Patriota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</si>
</sst>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1" xfId="0" applyNumberFormat="1" applyBorder="1"/>
    <xf numFmtId="4" fontId="0" fillId="0" borderId="0" xfId="0" applyNumberFormat="1"/>
    <xf numFmtId="0" fontId="6" fillId="0" borderId="0" xfId="0" applyFont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8" fillId="2" borderId="1" xfId="0" applyNumberFormat="1" applyFont="1" applyFill="1" applyBorder="1" applyAlignment="1">
      <alignment horizontal="right" vertical="top"/>
    </xf>
    <xf numFmtId="168" fontId="8" fillId="2" borderId="1" xfId="0" applyNumberFormat="1" applyFont="1" applyFill="1" applyBorder="1" applyAlignment="1">
      <alignment horizontal="left" vertical="top" wrapText="1"/>
    </xf>
    <xf numFmtId="167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/>
    <xf numFmtId="168" fontId="8" fillId="2" borderId="5" xfId="0" applyNumberFormat="1" applyFont="1" applyFill="1" applyBorder="1" applyAlignment="1">
      <alignment horizontal="left" vertical="top" wrapText="1"/>
    </xf>
    <xf numFmtId="4" fontId="2" fillId="0" borderId="1" xfId="0" applyNumberFormat="1" applyFont="1" applyBorder="1" applyProtection="1">
      <protection locked="0"/>
    </xf>
    <xf numFmtId="4" fontId="2" fillId="2" borderId="1" xfId="0" applyNumberFormat="1" applyFont="1" applyFill="1" applyBorder="1" applyAlignment="1">
      <alignment horizontal="right" vertical="top"/>
    </xf>
    <xf numFmtId="168" fontId="16" fillId="2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2" fillId="0" borderId="0" xfId="0" applyNumberFormat="1" applyFont="1" applyFill="1" applyBorder="1" applyAlignment="1">
      <alignment horizontal="left" vertical="top" wrapText="1"/>
    </xf>
    <xf numFmtId="168" fontId="16" fillId="0" borderId="0" xfId="0" applyNumberFormat="1" applyFont="1" applyFill="1" applyBorder="1" applyAlignment="1">
      <alignment horizontal="left" vertical="top" wrapText="1"/>
    </xf>
    <xf numFmtId="4" fontId="7" fillId="2" borderId="0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91" zoomScaleNormal="91" workbookViewId="0">
      <selection activeCell="I45" sqref="H45:I4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2" t="s">
        <v>0</v>
      </c>
      <c r="B1" s="33" t="s">
        <v>31</v>
      </c>
      <c r="C1" s="3"/>
      <c r="D1" s="32" t="s">
        <v>1</v>
      </c>
      <c r="E1" s="34" t="s">
        <v>36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4226525.74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3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1" t="s">
        <v>7</v>
      </c>
      <c r="B7" s="42"/>
      <c r="C7" s="7">
        <f>SUM(C3:C6)</f>
        <v>4226525.74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1678391.63</v>
      </c>
      <c r="D9" s="13"/>
      <c r="E9" s="13"/>
    </row>
    <row r="10" spans="1:7" x14ac:dyDescent="0.3">
      <c r="A10" s="4">
        <v>2</v>
      </c>
      <c r="B10" s="4" t="s">
        <v>9</v>
      </c>
      <c r="C10" s="6">
        <v>0</v>
      </c>
      <c r="D10" s="13"/>
      <c r="E10" s="13"/>
    </row>
    <row r="11" spans="1:7" x14ac:dyDescent="0.3">
      <c r="A11" s="45" t="s">
        <v>10</v>
      </c>
      <c r="B11" s="45"/>
      <c r="C11" s="5">
        <f>SUM(C9:C10)</f>
        <v>1678391.63</v>
      </c>
      <c r="D11" s="3"/>
      <c r="E11" s="3"/>
    </row>
    <row r="12" spans="1:7" x14ac:dyDescent="0.3">
      <c r="A12" s="46" t="s">
        <v>11</v>
      </c>
      <c r="B12" s="47"/>
      <c r="C12" s="5">
        <f>C7-C11</f>
        <v>2548134.1100000003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3"/>
      <c r="F14" s="21"/>
      <c r="G14" s="1"/>
    </row>
    <row r="15" spans="1:7" x14ac:dyDescent="0.3">
      <c r="A15" s="4">
        <v>2</v>
      </c>
      <c r="B15" s="4" t="s">
        <v>14</v>
      </c>
      <c r="C15" s="6">
        <v>381596.11</v>
      </c>
      <c r="D15" s="3"/>
      <c r="E15" s="24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9"/>
      <c r="F16" s="22"/>
      <c r="G16" s="1"/>
    </row>
    <row r="17" spans="1:8" x14ac:dyDescent="0.3">
      <c r="A17" s="4">
        <v>4</v>
      </c>
      <c r="B17" s="4" t="s">
        <v>16</v>
      </c>
      <c r="C17" s="6">
        <v>241434.12</v>
      </c>
      <c r="D17" s="3"/>
      <c r="E17" s="24"/>
      <c r="F17" s="2"/>
      <c r="G17" s="1"/>
    </row>
    <row r="18" spans="1:8" x14ac:dyDescent="0.3">
      <c r="A18" s="4">
        <v>5</v>
      </c>
      <c r="B18" s="4" t="s">
        <v>17</v>
      </c>
      <c r="C18" s="6">
        <f>402250+2008.68</f>
        <v>404258.68</v>
      </c>
      <c r="D18" s="3"/>
      <c r="E18" s="20"/>
      <c r="F18" s="1"/>
      <c r="G18" s="1"/>
    </row>
    <row r="19" spans="1:8" x14ac:dyDescent="0.3">
      <c r="A19" s="4">
        <v>6</v>
      </c>
      <c r="B19" s="4" t="s">
        <v>18</v>
      </c>
      <c r="C19" s="14">
        <f>567290.72+83812</f>
        <v>651102.71999999997</v>
      </c>
      <c r="D19" s="3"/>
      <c r="E19" s="18"/>
      <c r="F19" s="1"/>
      <c r="G19" s="1"/>
    </row>
    <row r="20" spans="1:8" x14ac:dyDescent="0.3">
      <c r="A20" s="11">
        <v>7</v>
      </c>
      <c r="B20" s="11" t="s">
        <v>19</v>
      </c>
      <c r="C20" s="6">
        <v>0</v>
      </c>
      <c r="D20" s="3"/>
      <c r="E20" s="25"/>
      <c r="F20" s="26"/>
      <c r="G20" s="1"/>
    </row>
    <row r="21" spans="1:8" x14ac:dyDescent="0.3">
      <c r="A21" s="11">
        <v>8</v>
      </c>
      <c r="B21" s="11" t="s">
        <v>20</v>
      </c>
      <c r="C21" s="6">
        <v>0</v>
      </c>
      <c r="D21" s="3"/>
      <c r="E21" s="27"/>
      <c r="F21" s="28"/>
      <c r="G21" s="1"/>
    </row>
    <row r="22" spans="1:8" x14ac:dyDescent="0.3">
      <c r="A22" s="11">
        <v>9</v>
      </c>
      <c r="B22" s="11" t="s">
        <v>21</v>
      </c>
      <c r="C22" s="6">
        <v>0</v>
      </c>
      <c r="D22" s="3"/>
      <c r="E22" s="17"/>
      <c r="F22" s="1"/>
      <c r="G22" s="1"/>
    </row>
    <row r="23" spans="1:8" x14ac:dyDescent="0.3">
      <c r="A23" s="11">
        <v>10</v>
      </c>
      <c r="B23" s="11" t="s">
        <v>22</v>
      </c>
      <c r="C23" s="6">
        <v>0</v>
      </c>
      <c r="D23" s="3"/>
      <c r="E23" s="29"/>
      <c r="F23" s="30"/>
      <c r="G23" s="1"/>
    </row>
    <row r="24" spans="1:8" ht="28.2" customHeight="1" x14ac:dyDescent="0.3">
      <c r="A24" s="11">
        <v>11</v>
      </c>
      <c r="B24" s="12" t="s">
        <v>23</v>
      </c>
      <c r="C24" s="6">
        <v>0</v>
      </c>
      <c r="D24" s="3"/>
      <c r="E24" s="17"/>
      <c r="F24" s="1"/>
      <c r="G24" s="1"/>
    </row>
    <row r="25" spans="1:8" ht="24" customHeight="1" x14ac:dyDescent="0.3">
      <c r="A25" s="11">
        <v>12</v>
      </c>
      <c r="B25" s="12" t="s">
        <v>24</v>
      </c>
      <c r="C25" s="6">
        <v>0</v>
      </c>
      <c r="D25" s="3"/>
      <c r="E25" s="3"/>
    </row>
    <row r="26" spans="1:8" ht="15" customHeight="1" x14ac:dyDescent="0.3">
      <c r="A26" s="11">
        <v>13</v>
      </c>
      <c r="B26" s="12" t="s">
        <v>25</v>
      </c>
      <c r="C26" s="6">
        <v>0</v>
      </c>
      <c r="D26" s="3"/>
      <c r="E26" s="3"/>
    </row>
    <row r="27" spans="1:8" ht="18.75" customHeight="1" x14ac:dyDescent="0.3">
      <c r="A27" s="11">
        <v>14</v>
      </c>
      <c r="B27" s="11" t="s">
        <v>26</v>
      </c>
      <c r="C27" s="6">
        <v>0</v>
      </c>
      <c r="D27" s="3"/>
      <c r="E27" s="3"/>
    </row>
    <row r="28" spans="1:8" x14ac:dyDescent="0.3">
      <c r="A28" s="11">
        <v>15</v>
      </c>
      <c r="B28" s="11" t="s">
        <v>27</v>
      </c>
      <c r="C28" s="6">
        <v>0</v>
      </c>
      <c r="D28" s="3"/>
      <c r="E28" s="3"/>
      <c r="H28" s="15"/>
    </row>
    <row r="29" spans="1:8" x14ac:dyDescent="0.3">
      <c r="A29" s="11">
        <v>16</v>
      </c>
      <c r="B29" s="11" t="s">
        <v>28</v>
      </c>
      <c r="C29" s="6">
        <v>0</v>
      </c>
      <c r="D29" s="3"/>
      <c r="E29" s="3"/>
    </row>
    <row r="30" spans="1:8" x14ac:dyDescent="0.3">
      <c r="A30" s="11">
        <v>17</v>
      </c>
      <c r="B30" s="11" t="s">
        <v>29</v>
      </c>
      <c r="C30" s="6">
        <v>0</v>
      </c>
      <c r="D30" s="3"/>
      <c r="E30" s="3"/>
    </row>
    <row r="31" spans="1:8" x14ac:dyDescent="0.3">
      <c r="A31" s="11">
        <v>18</v>
      </c>
      <c r="B31" s="11" t="s">
        <v>33</v>
      </c>
      <c r="C31" s="6">
        <v>0</v>
      </c>
      <c r="D31" s="3"/>
      <c r="E31" s="3"/>
    </row>
    <row r="32" spans="1:8" x14ac:dyDescent="0.3">
      <c r="A32" s="39" t="s">
        <v>30</v>
      </c>
      <c r="B32" s="39"/>
      <c r="C32" s="16">
        <f>SUM(C14:C31)</f>
        <v>1678391.63</v>
      </c>
      <c r="D32" s="3"/>
      <c r="E32" s="3"/>
    </row>
    <row r="33" spans="1:3" x14ac:dyDescent="0.3">
      <c r="A33" s="31"/>
      <c r="B33" s="3"/>
      <c r="C33" s="10"/>
    </row>
    <row r="34" spans="1:3" x14ac:dyDescent="0.3">
      <c r="A34" s="31" t="s">
        <v>37</v>
      </c>
      <c r="B34" s="3"/>
      <c r="C34" s="10"/>
    </row>
    <row r="35" spans="1:3" x14ac:dyDescent="0.3">
      <c r="A35" s="31"/>
      <c r="B35" s="11" t="s">
        <v>38</v>
      </c>
      <c r="C35" s="56">
        <v>381596.11</v>
      </c>
    </row>
    <row r="36" spans="1:3" x14ac:dyDescent="0.3">
      <c r="A36" s="15" t="s">
        <v>34</v>
      </c>
      <c r="C36" s="36"/>
    </row>
    <row r="37" spans="1:3" x14ac:dyDescent="0.3">
      <c r="B37" s="50" t="s">
        <v>39</v>
      </c>
      <c r="C37" s="49">
        <v>37500</v>
      </c>
    </row>
    <row r="38" spans="1:3" x14ac:dyDescent="0.3">
      <c r="A38" s="15"/>
      <c r="B38" s="50" t="s">
        <v>40</v>
      </c>
      <c r="C38" s="49">
        <v>18400</v>
      </c>
    </row>
    <row r="39" spans="1:3" x14ac:dyDescent="0.3">
      <c r="A39" s="1"/>
      <c r="B39" s="55" t="s">
        <v>41</v>
      </c>
      <c r="C39" s="49">
        <v>37329.07</v>
      </c>
    </row>
    <row r="40" spans="1:3" x14ac:dyDescent="0.3">
      <c r="A40" s="1"/>
      <c r="B40" s="52" t="s">
        <v>42</v>
      </c>
      <c r="C40" s="51">
        <v>23930</v>
      </c>
    </row>
    <row r="41" spans="1:3" x14ac:dyDescent="0.3">
      <c r="A41" s="37"/>
      <c r="B41" s="52" t="s">
        <v>43</v>
      </c>
      <c r="C41" s="51">
        <f>118111.64+10331.54+201.3+3298.98</f>
        <v>131943.46</v>
      </c>
    </row>
    <row r="42" spans="1:3" x14ac:dyDescent="0.3">
      <c r="A42" s="1"/>
      <c r="B42" s="52" t="s">
        <v>44</v>
      </c>
      <c r="C42" s="51">
        <v>204000</v>
      </c>
    </row>
    <row r="43" spans="1:3" x14ac:dyDescent="0.3">
      <c r="A43" s="1"/>
      <c r="B43" s="52" t="s">
        <v>45</v>
      </c>
      <c r="C43" s="51">
        <v>26373.31</v>
      </c>
    </row>
    <row r="44" spans="1:3" x14ac:dyDescent="0.3">
      <c r="B44" s="52" t="s">
        <v>46</v>
      </c>
      <c r="C44" s="51">
        <v>9218.8799999999992</v>
      </c>
    </row>
    <row r="45" spans="1:3" x14ac:dyDescent="0.3">
      <c r="B45" s="52" t="s">
        <v>47</v>
      </c>
      <c r="C45" s="51">
        <v>29000</v>
      </c>
    </row>
    <row r="46" spans="1:3" x14ac:dyDescent="0.3">
      <c r="B46" s="53" t="s">
        <v>48</v>
      </c>
      <c r="C46" s="51">
        <f>38574+11016</f>
        <v>49590</v>
      </c>
    </row>
    <row r="47" spans="1:3" x14ac:dyDescent="0.3">
      <c r="B47" s="53" t="s">
        <v>35</v>
      </c>
      <c r="C47" s="51">
        <v>6</v>
      </c>
    </row>
    <row r="48" spans="1:3" x14ac:dyDescent="0.3">
      <c r="B48" s="53" t="s">
        <v>49</v>
      </c>
      <c r="C48" s="54">
        <v>83812</v>
      </c>
    </row>
    <row r="49" spans="1:4" x14ac:dyDescent="0.3">
      <c r="C49" s="38">
        <f>SUM(C37:C48)</f>
        <v>651102.71999999997</v>
      </c>
    </row>
    <row r="50" spans="1:4" x14ac:dyDescent="0.3">
      <c r="A50" s="15" t="s">
        <v>50</v>
      </c>
    </row>
    <row r="51" spans="1:4" x14ac:dyDescent="0.3">
      <c r="B51" s="53" t="s">
        <v>51</v>
      </c>
      <c r="C51" s="35">
        <f>C17</f>
        <v>241434.12</v>
      </c>
    </row>
    <row r="53" spans="1:4" x14ac:dyDescent="0.3">
      <c r="A53" s="15" t="s">
        <v>52</v>
      </c>
      <c r="D53" s="59"/>
    </row>
    <row r="54" spans="1:4" x14ac:dyDescent="0.3">
      <c r="B54" s="52" t="s">
        <v>53</v>
      </c>
      <c r="C54" s="57">
        <f>8164.8+15738.07+4860+8093.52</f>
        <v>36856.39</v>
      </c>
      <c r="D54" s="60"/>
    </row>
    <row r="55" spans="1:4" x14ac:dyDescent="0.3">
      <c r="B55" s="52" t="s">
        <v>54</v>
      </c>
      <c r="C55" s="57">
        <f>14317.6+12117.6+8975.4+12117.6</f>
        <v>47528.2</v>
      </c>
      <c r="D55" s="60"/>
    </row>
    <row r="56" spans="1:4" x14ac:dyDescent="0.3">
      <c r="B56" s="52" t="s">
        <v>55</v>
      </c>
      <c r="C56" s="57">
        <f>33372+4332+18252+1452</f>
        <v>57408</v>
      </c>
      <c r="D56" s="60"/>
    </row>
    <row r="57" spans="1:4" x14ac:dyDescent="0.3">
      <c r="B57" s="52" t="s">
        <v>56</v>
      </c>
      <c r="C57" s="57">
        <v>72292</v>
      </c>
      <c r="D57" s="60"/>
    </row>
    <row r="58" spans="1:4" x14ac:dyDescent="0.3">
      <c r="B58" s="52" t="s">
        <v>57</v>
      </c>
      <c r="C58" s="57">
        <f>23856.36+17816+13595.23+11306.5+18634.32+40605.33+23732.4</f>
        <v>149546.14000000001</v>
      </c>
      <c r="D58" s="60"/>
    </row>
    <row r="59" spans="1:4" x14ac:dyDescent="0.3">
      <c r="B59" s="52" t="s">
        <v>58</v>
      </c>
      <c r="C59" s="57">
        <f>14497.45+10477.5+15653</f>
        <v>40627.949999999997</v>
      </c>
      <c r="D59" s="60"/>
    </row>
    <row r="60" spans="1:4" x14ac:dyDescent="0.3">
      <c r="B60" s="58"/>
      <c r="C60" s="62">
        <f>SUM(C54:C59)</f>
        <v>404258.68</v>
      </c>
      <c r="D60" s="61"/>
    </row>
    <row r="61" spans="1:4" x14ac:dyDescent="0.3">
      <c r="B61" s="1"/>
      <c r="C61" s="1"/>
      <c r="D6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2023-07-21T06:20:21Z</dcterms:modified>
</cp:coreProperties>
</file>